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8429"/>
  <workbookPr codeName="ThisWorkbook" defaultThemeVersion="124226"/>
  <bookViews>
    <workbookView xWindow="-108" yWindow="-108" windowWidth="23256" windowHeight="12456"/>
  </bookViews>
  <sheets>
    <sheet name="RESIDENTIAL" sheetId="1" r:id="rId1"/>
    <sheet name="NON-RESIDENTIAL" sheetId="2" r:id="rId2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<sst xmlns="http://schemas.openxmlformats.org/spreadsheetml/2006/main" uniqueCount="16" count="22">
  <si>
    <t>Residential Funding Pick Up Calculator</t>
  </si>
  <si>
    <t>Date of Assessment</t>
  </si>
  <si>
    <t>Capital Balance (total value of all bank, building society accounts, investments, stocks and shares etc)</t>
  </si>
  <si>
    <t>Your Weekly Income</t>
  </si>
  <si>
    <t>Cost of your Residential Care Placement per Week</t>
  </si>
  <si>
    <t>Personal Allowance + Savings Credit Disregard (amounts as per the Care Act)</t>
  </si>
  <si>
    <t>Weekly Cost of Placement - Weekly Income Included in Assessment</t>
  </si>
  <si>
    <t>Number of Days until Capital Below £23,250</t>
  </si>
  <si>
    <t>Approx Balance Once Capital Dropped</t>
  </si>
  <si>
    <t>Estimated Date you will be Under the Capital Limit</t>
  </si>
  <si>
    <t>12 Weeks prior to Funding Pick Up Date (the date you should contact the Local Authority)</t>
  </si>
  <si>
    <t>Approx Capital 12 Weeks Prior</t>
  </si>
  <si>
    <t>Non-Residential Funding Pick Up Calculator</t>
  </si>
  <si>
    <r>
      <t>Start Date of Care (if known).</t>
    </r>
    <r>
      <rPr>
        <b/>
        <sz val="8"/>
        <rFont val="Arial"/>
        <family val="2"/>
        <charset val="0"/>
      </rPr>
      <t xml:space="preserve"> If left blank, the date of assessment will be used for calculation</t>
    </r>
  </si>
  <si>
    <t>Cost of Current Care Plan per Week to you</t>
  </si>
  <si>
    <t>Number of Weeks until Capital Below £23,250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</si>
</sst>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&quot;£&quot;#,##0.00"/>
  </numFmts>
  <fonts count="8">
    <font>
      <sz val="10"/>
      <name val="Arial"/>
      <charset val="0"/>
    </font>
    <font>
      <b/>
      <sz val="12"/>
      <name val="Arial"/>
      <family val="2"/>
      <charset val="0"/>
    </font>
    <font>
      <b/>
      <u val="single"/>
      <sz val="12"/>
      <color theme="1"/>
      <name val="Arial"/>
      <family val="2"/>
      <charset val="0"/>
    </font>
    <font>
      <sz val="12"/>
      <name val="Arial"/>
      <family val="2"/>
      <charset val="0"/>
    </font>
    <font>
      <sz val="10"/>
      <name val="Arial"/>
      <charset val="0"/>
    </font>
    <font>
      <b/>
      <sz val="8"/>
      <name val="Arial"/>
      <family val="2"/>
      <charset val="0"/>
    </font>
    <font>
      <b/>
      <sz val="12"/>
      <color theme="1"/>
      <name val="Arial"/>
      <family val="2"/>
      <charset val="0"/>
    </font>
    <font>
      <sz val="12"/>
      <color theme="1"/>
      <name val="Arial"/>
      <family val="2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</cellStyleXfs>
  <cellXfs>
    <xf numFmtId="0" fontId="0" fillId="0" borderId="0" xfId="0"/>
    <xf numFmtId="0" fontId="1" fillId="2" borderId="1" xfId="0" applyBorder="1" applyFont="1" applyFill="1" applyProtection="1">
      <protection locked="0"/>
    </xf>
    <xf numFmtId="14" fontId="3" fillId="3" borderId="1" xfId="0" applyAlignment="1" applyBorder="1" applyFont="1" applyNumberFormat="1" applyFill="1" applyProtection="1">
      <alignment horizontal="center"/>
      <protection locked="0"/>
    </xf>
    <xf numFmtId="164" fontId="3" fillId="3" borderId="1" xfId="0" applyAlignment="1" applyBorder="1" applyFont="1" applyNumberFormat="1" applyFill="1" applyProtection="1">
      <alignment horizontal="center"/>
      <protection locked="0"/>
    </xf>
    <xf numFmtId="0" fontId="1" fillId="2" borderId="1" xfId="0" applyAlignment="1" applyBorder="1" applyFont="1" applyFill="1" applyProtection="1">
      <alignment wrapText="1"/>
      <protection locked="0"/>
    </xf>
    <xf numFmtId="0" fontId="1" fillId="2" borderId="2" xfId="0" applyBorder="1" applyFont="1" applyFill="1" applyProtection="1">
      <protection locked="0"/>
    </xf>
    <xf numFmtId="164" fontId="3" fillId="3" borderId="2" xfId="0" applyAlignment="1" applyBorder="1" applyFont="1" applyNumberFormat="1" applyFill="1" applyProtection="1">
      <alignment horizontal="center"/>
      <protection locked="0"/>
    </xf>
    <xf numFmtId="0" fontId="6" fillId="4" borderId="3" xfId="0" applyBorder="1" applyFont="1" applyFill="1" applyProtection="1">
      <protection locked="0"/>
    </xf>
    <xf numFmtId="3" fontId="6" fillId="4" borderId="4" xfId="0" applyAlignment="1" applyBorder="1" applyFont="1" applyNumberFormat="1" applyFill="1">
      <alignment horizontal="center"/>
    </xf>
    <xf numFmtId="0" fontId="6" fillId="4" borderId="5" xfId="0" applyBorder="1" applyFont="1" applyFill="1" applyProtection="1">
      <protection locked="0"/>
    </xf>
    <xf numFmtId="164" fontId="6" fillId="4" borderId="6" xfId="0" applyAlignment="1" applyBorder="1" applyFont="1" applyNumberFormat="1" applyFill="1">
      <alignment horizontal="center"/>
    </xf>
    <xf numFmtId="0" fontId="6" fillId="4" borderId="7" xfId="0" applyBorder="1" applyFont="1" applyFill="1" applyProtection="1">
      <protection locked="0"/>
    </xf>
    <xf numFmtId="14" fontId="6" fillId="4" borderId="8" xfId="0" applyAlignment="1" applyBorder="1" applyFont="1" applyNumberFormat="1" applyFill="1">
      <alignment horizontal="center"/>
    </xf>
    <xf numFmtId="0" fontId="7" fillId="0" borderId="0" xfId="0" applyFont="1" applyProtection="1">
      <protection locked="0"/>
    </xf>
    <xf numFmtId="0" fontId="7" fillId="0" borderId="0" xfId="0" applyAlignment="1" applyFont="1" applyProtection="1">
      <alignment horizontal="center"/>
      <protection locked="0"/>
    </xf>
    <xf numFmtId="14" fontId="6" fillId="5" borderId="4" xfId="0" applyAlignment="1" applyBorder="1" applyFont="1" applyNumberFormat="1" applyFill="1">
      <alignment horizontal="center"/>
    </xf>
    <xf numFmtId="0" fontId="6" fillId="5" borderId="7" xfId="0" applyBorder="1" applyFont="1" applyFill="1" applyProtection="1">
      <protection locked="0"/>
    </xf>
    <xf numFmtId="164" fontId="6" fillId="5" borderId="8" xfId="0" applyAlignment="1" applyBorder="1" applyFont="1" applyNumberFormat="1" applyFill="1">
      <alignment horizontal="center"/>
    </xf>
    <xf numFmtId="164" fontId="0" fillId="0" borderId="0" xfId="0" applyNumberFormat="1"/>
    <xf numFmtId="14" fontId="0" fillId="0" borderId="0" xfId="0" applyNumberFormat="1"/>
    <xf numFmtId="164" fontId="7" fillId="0" borderId="0" xfId="0" applyFont="1" applyNumberFormat="1" applyProtection="1">
      <protection locked="0"/>
    </xf>
    <xf numFmtId="164" fontId="6" fillId="4" borderId="4" xfId="0" applyAlignment="1" applyBorder="1" applyFont="1" applyNumberFormat="1" applyFill="1">
      <alignment horizontal="center"/>
    </xf>
    <xf numFmtId="0" fontId="6" fillId="4" borderId="3" xfId="0" applyAlignment="1" applyBorder="1" applyFont="1" applyFill="1" applyProtection="1">
      <alignment wrapText="1"/>
      <protection locked="0"/>
    </xf>
    <xf numFmtId="0" fontId="6" fillId="5" borderId="3" xfId="0" applyAlignment="1" applyBorder="1" applyFont="1" applyFill="1" applyProtection="1">
      <alignment wrapText="1"/>
      <protection locked="0"/>
    </xf>
    <xf numFmtId="0" fontId="2" fillId="0" borderId="9" xfId="0" applyAlignment="1" applyBorder="1" applyFont="1" applyProtection="1">
      <alignment horizontal="center" vertical="center"/>
      <protection locked="0"/>
    </xf>
    <xf numFmtId="0" fontId="0" fillId="0" borderId="9" xfId="0" applyAlignment="1" applyBorder="1" applyProtection="1">
      <alignment horizontal="center" vertical="center"/>
      <protection locked="0"/>
    </xf>
  </cellXfs>
  <cellStyles count="1">
    <cellStyle name="Normal" xfId="0" builtinId="0"/>
  </cellStyles>
  <dxfs/>
  <tableStyles count="0" defaultTableStyle="TableStyleMedium9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ustomXml" Target="../customXml/item1.xml" /><Relationship Id="rId3" Type="http://schemas.openxmlformats.org/officeDocument/2006/relationships/theme" Target="theme/theme1.xml" /><Relationship Id="rId7" Type="http://schemas.openxmlformats.org/officeDocument/2006/relationships/customXml" Target="../customXml/item2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8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E14"/>
  <sheetViews>
    <sheetView view="normal" tabSelected="1" workbookViewId="0">
      <selection pane="topLeft" activeCell="B3" sqref="B3"/>
    </sheetView>
  </sheetViews>
  <sheetFormatPr customHeight="true" defaultRowHeight="39.75"/>
  <cols>
    <col min="1" max="1" width="65.7109375" customWidth="1"/>
    <col min="2" max="2" width="15.5703125" customWidth="1"/>
    <col min="4" max="5" width="10.140625" bestFit="1" customWidth="1"/>
  </cols>
  <sheetData>
    <row r="1" spans="1:2" customHeight="1">
      <c r="A1" s="24" t="s">
        <v>0</v>
      </c>
      <c r="B1" s="25"/>
    </row>
    <row r="2" spans="1:5" customHeight="1">
      <c r="A2" s="1" t="s">
        <v>1</v>
      </c>
      <c r="B2" s="2"/>
      <c r="E2" s="19"/>
    </row>
    <row r="3" spans="1:5" customHeight="1">
      <c r="A3" s="4" t="s">
        <v>2</v>
      </c>
      <c r="B3" s="3"/>
      <c r="E3" s="18"/>
    </row>
    <row r="4" spans="1:5" customHeight="1">
      <c r="A4" s="4" t="s">
        <v>3</v>
      </c>
      <c r="B4" s="3"/>
      <c r="C4" s="18"/>
      <c r="D4" s="18"/>
      <c r="E4" s="18"/>
    </row>
    <row r="5" spans="1:5" customHeight="1" thickBot="1">
      <c r="A5" s="5" t="s">
        <v>4</v>
      </c>
      <c r="B5" s="6"/>
      <c r="E5" s="18"/>
    </row>
    <row r="6" spans="1:2" customHeight="1" thickTop="1" thickBot="1">
      <c r="A6" s="22" t="s">
        <v>5</v>
      </c>
      <c r="B6" s="21">
        <v>37.1</v>
      </c>
    </row>
    <row r="7" spans="1:2" customHeight="1" thickTop="1" thickBot="1">
      <c r="A7" s="22" t="s">
        <v>6</v>
      </c>
      <c r="B7" s="21">
        <f>B5-(B4-B6)</f>
        <v>37.1</v>
      </c>
    </row>
    <row r="8" spans="1:5" customHeight="1" thickTop="1">
      <c r="A8" s="7" t="s">
        <v>7</v>
      </c>
      <c r="B8" s="8">
        <f>ROUNDUP(((B3-23250)/B7)*7,0)</f>
        <v>-4387</v>
      </c>
      <c r="E8" s="18"/>
    </row>
    <row r="9" spans="1:5" customHeight="1">
      <c r="A9" s="9" t="s">
        <v>8</v>
      </c>
      <c r="B9" s="10">
        <f>B3-((B8/7)*B7)</f>
        <v>23251.1</v>
      </c>
      <c r="E9" s="18"/>
    </row>
    <row r="10" spans="1:4" customHeight="1" thickBot="1">
      <c r="A10" s="11" t="s">
        <v>9</v>
      </c>
      <c r="B10" s="12">
        <f>+B2+B8</f>
        <v>-4387</v>
      </c>
      <c r="D10" s="19"/>
    </row>
    <row r="11" spans="1:2" customHeight="1" thickTop="1" thickBot="1">
      <c r="A11" s="13"/>
      <c r="B11" s="14"/>
    </row>
    <row r="12" spans="1:2" customHeight="1" thickTop="1">
      <c r="A12" s="23" t="s">
        <v>10</v>
      </c>
      <c r="B12" s="15">
        <f>+B10-84</f>
        <v>-4471</v>
      </c>
    </row>
    <row r="13" spans="1:2" customHeight="1" thickBot="1">
      <c r="A13" s="16" t="s">
        <v>11</v>
      </c>
      <c r="B13" s="17">
        <f>B9+(12*B7)</f>
        <v>23696.3</v>
      </c>
    </row>
    <row r="14" customHeight="1" thickTop="1"/>
  </sheetData>
  <mergeCells count="1">
    <mergeCell ref="A1:B1"/>
  </mergeCells>
  <pageMargins left="0.75" right="0.75" top="1" bottom="1" header="0.5" footer="0.5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2"/>
  <sheetViews>
    <sheetView view="normal" workbookViewId="0">
      <selection pane="topLeft" activeCell="A6" sqref="A6"/>
    </sheetView>
  </sheetViews>
  <sheetFormatPr defaultColWidth="9.109375" customHeight="true" defaultRowHeight="39.75"/>
  <cols>
    <col min="1" max="1" width="65.7109375" style="13" customWidth="1"/>
    <col min="2" max="2" width="18.27734375" style="14" customWidth="1"/>
    <col min="3" max="3" width="10.140625" style="13" bestFit="1" customWidth="1"/>
    <col min="4" max="6" width="9.140625" style="13" customWidth="1"/>
    <col min="7" max="7" width="11.41796875" style="13" bestFit="1" customWidth="1"/>
    <col min="8" max="16384" width="9.140625" style="13" customWidth="1"/>
  </cols>
  <sheetData>
    <row r="1" spans="1:2" customHeight="1">
      <c r="A1" s="24" t="s">
        <v>12</v>
      </c>
      <c r="B1" s="25"/>
    </row>
    <row r="2" spans="1:2" customHeight="1">
      <c r="A2" s="1" t="s">
        <v>1</v>
      </c>
      <c r="B2" s="2"/>
    </row>
    <row r="3" spans="1:2" customHeight="1">
      <c r="A3" s="4" t="s">
        <v>2</v>
      </c>
      <c r="B3" s="3"/>
    </row>
    <row r="4" spans="1:2" customHeight="1">
      <c r="A4" s="4" t="s">
        <v>13</v>
      </c>
      <c r="B4" s="2"/>
    </row>
    <row r="5" spans="1:2" customHeight="1" thickBot="1">
      <c r="A5" s="5" t="s">
        <v>14</v>
      </c>
      <c r="B5" s="6"/>
    </row>
    <row r="6" spans="1:2" customHeight="1" thickTop="1">
      <c r="A6" s="7" t="s">
        <v>15</v>
      </c>
      <c r="B6" s="8" t="e">
        <f>ROUNDUP((B3-23250)/B5,0)</f>
        <v>#DIV/0!</v>
      </c>
    </row>
    <row r="7" spans="1:2" customHeight="1">
      <c r="A7" s="9" t="s">
        <v>8</v>
      </c>
      <c r="B7" s="10" t="e">
        <f>B3-(B6*B5)</f>
        <v>#DIV/0!</v>
      </c>
    </row>
    <row r="8" spans="1:2" customHeight="1" thickBot="1">
      <c r="A8" s="11" t="s">
        <v>9</v>
      </c>
      <c r="B8" s="12" t="e">
        <f>IF(B4&gt;0,B4+(ROUNDUP(B6,0))*7,B2+(ROUNDUP(B6,0))*7)</f>
        <v>#DIV/0!</v>
      </c>
    </row>
    <row r="9" customHeight="1" thickTop="1" thickBot="1"/>
    <row r="10" spans="1:2" customHeight="1" thickTop="1">
      <c r="A10" s="23" t="s">
        <v>10</v>
      </c>
      <c r="B10" s="15" t="e">
        <f>+B8-84</f>
        <v>#DIV/0!</v>
      </c>
    </row>
    <row r="11" spans="1:8" customHeight="1" thickBot="1">
      <c r="A11" s="16" t="s">
        <v>11</v>
      </c>
      <c r="B11" s="17" t="e">
        <f>B7+(12*B5)</f>
        <v>#DIV/0!</v>
      </c>
      <c r="G11" s="20"/>
      <c r="H11" s="20"/>
    </row>
    <row r="12" customHeight="1" thickTop="1"/>
  </sheetData>
  <mergeCells count="1">
    <mergeCell ref="A1:B1"/>
  </mergeCells>
  <pageMargins left="0.75" right="0.75" top="1" bottom="1" header="0.5" footer="0.5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9434F15CD327408F5E0A94BA352C6F" ma:contentTypeVersion="4" ma:contentTypeDescription="Create a new document." ma:contentTypeScope="" ma:versionID="6ba0cfb2c9f7e2e3a8f1fcc0dd22eb61">
  <xsd:schema xmlns:xsd="http://www.w3.org/2001/XMLSchema" xmlns:xs="http://www.w3.org/2001/XMLSchema" xmlns:p="http://schemas.microsoft.com/office/2006/metadata/properties" xmlns:ns2="869e99c9-4204-4afd-832c-99b1e329ac73" targetNamespace="http://schemas.microsoft.com/office/2006/metadata/properties" ma:root="true" ma:fieldsID="ca121eca5ec2ef02b92f55bca7e84f4e" ns2:_="">
    <xsd:import namespace="869e99c9-4204-4afd-832c-99b1e329ac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e99c9-4204-4afd-832c-99b1e329ac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/>
</p:properties>
</file>

<file path=customXml/itemProps1.xml><?xml version="1.0" encoding="utf-8"?>
<ds:datastoreItem xmlns:ds="http://schemas.openxmlformats.org/officeDocument/2006/customXml" ds:itemID="{9A802B04-C587-4806-9FB4-D8E5B3CC0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e99c9-4204-4afd-832c-99b1e329ac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8BFE31-4043-4BD9-B703-D4EEF4D79EC8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869e99c9-4204-4afd-832c-99b1e329ac73"/>
  </ds:schemaRefs>
</ds:datastoreItem>
</file>

<file path=customXml/itemProps3.xml><?xml version="1.0" encoding="utf-8"?>
<ds:datastoreItem xmlns:ds="http://schemas.openxmlformats.org/officeDocument/2006/customXml" ds:itemID="{5EB5495A-980D-4687-84DF-3E6CF17DED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>Cheshire County Council</Company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Chesire County Council</dc:creator>
  <dc:description/>
  <cp:keywords/>
  <cp:lastModifiedBy>Elliot Folksman</cp:lastModifiedBy>
  <dcterms:created xsi:type="dcterms:W3CDTF">2004-08-23T14:37:28Z</dcterms:created>
  <dcterms:modified xsi:type="dcterms:W3CDTF">2025-02-18T14:03:52Z</dcterms:modified>
  <dc:subject/>
  <dc:title>self-funders-and-funding-pick-ups-v2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0x0101000B9434F15CD327408F5E0A94BA352C6F</vt:lpstr>
  </property>
</Properties>
</file>